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E:\$ gminy, powiaty\Powiat Żyrardowski\energia\2016-07-06  SIWZ na 2017-2018, 2 ceny\"/>
    </mc:Choice>
  </mc:AlternateContent>
  <bookViews>
    <workbookView xWindow="0" yWindow="0" windowWidth="20415" windowHeight="7665"/>
  </bookViews>
  <sheets>
    <sheet name="zał. Nr 1" sheetId="1" r:id="rId1"/>
  </sheets>
  <definedNames>
    <definedName name="_xlnm._FilterDatabase" localSheetId="0" hidden="1">'zał. Nr 1'!$B$5:$T$27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P7" i="1"/>
  <c r="P8" i="1"/>
  <c r="P9" i="1"/>
  <c r="P10" i="1"/>
  <c r="P11" i="1"/>
  <c r="P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6" i="1"/>
  <c r="O7" i="1"/>
  <c r="O8" i="1"/>
  <c r="O9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6" i="1"/>
  <c r="O30" i="1" l="1"/>
  <c r="O28" i="1"/>
  <c r="N30" i="1"/>
  <c r="B36" i="1" s="1"/>
  <c r="N28" i="1"/>
  <c r="P30" i="1" l="1"/>
  <c r="P28" i="1"/>
</calcChain>
</file>

<file path=xl/sharedStrings.xml><?xml version="1.0" encoding="utf-8"?>
<sst xmlns="http://schemas.openxmlformats.org/spreadsheetml/2006/main" count="359" uniqueCount="171">
  <si>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</si>
  <si>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</si>
  <si>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PLZELD</t>
  </si>
  <si>
    <t>L.p.</t>
  </si>
  <si>
    <t xml:space="preserve">Punkt odbioru </t>
  </si>
  <si>
    <t>Rodzaj punktu poboru</t>
  </si>
  <si>
    <t>Adres/ulica</t>
  </si>
  <si>
    <t>Nr
ST</t>
  </si>
  <si>
    <t>Kod pocztowy</t>
  </si>
  <si>
    <t>Miejscowość</t>
  </si>
  <si>
    <t>Numer PPE</t>
  </si>
  <si>
    <t>Numer licznika</t>
  </si>
  <si>
    <t>Taryfa</t>
  </si>
  <si>
    <t>Moc umowna
[kW]</t>
  </si>
  <si>
    <t xml:space="preserve">Uwagi </t>
  </si>
  <si>
    <t>Umowa</t>
  </si>
  <si>
    <t>Dostawca energii</t>
  </si>
  <si>
    <t>Czas twania umowy</t>
  </si>
  <si>
    <t>OSD: PGE Dystrybucja S.A.</t>
  </si>
  <si>
    <t>suma:</t>
  </si>
  <si>
    <t>kWh</t>
  </si>
  <si>
    <t>suma ogólna:</t>
  </si>
  <si>
    <r>
      <t xml:space="preserve">Zużycie energii elektrycznej wg faktur dla powyższych obiektów w okresie od </t>
    </r>
    <r>
      <rPr>
        <b/>
        <sz val="10"/>
        <color indexed="8"/>
        <rFont val="Arial"/>
        <family val="2"/>
        <charset val="238"/>
      </rPr>
      <t>01.01.2013r. do 31.12.2013r.</t>
    </r>
    <r>
      <rPr>
        <b/>
        <sz val="10"/>
        <color indexed="8"/>
        <rFont val="Arial"/>
        <family val="2"/>
        <charset val="238"/>
      </rPr>
      <t xml:space="preserve"> wynosi 1 730 886 kWh</t>
    </r>
  </si>
  <si>
    <r>
      <t xml:space="preserve">Szacunkowe zapotrzebowanie energii elektrycznej dla powyższych obiektów w okresie od </t>
    </r>
    <r>
      <rPr>
        <b/>
        <sz val="10"/>
        <color indexed="8"/>
        <rFont val="Arial"/>
        <family val="2"/>
        <charset val="238"/>
      </rPr>
      <t>01.09.2014r. do 31.12.2015r. wynosi 2 307 848 kWh</t>
    </r>
  </si>
  <si>
    <t>1.1. Powiat Żyrardowski - wykaz PPE</t>
  </si>
  <si>
    <t xml:space="preserve">1. </t>
  </si>
  <si>
    <t>Starostwo Powiatowe w Żyrardowie</t>
  </si>
  <si>
    <t>Budynek administracyjny</t>
  </si>
  <si>
    <t>Żyrardów</t>
  </si>
  <si>
    <t>Limanowskiego</t>
  </si>
  <si>
    <t>45</t>
  </si>
  <si>
    <t>96-300</t>
  </si>
  <si>
    <t>PLZELD021072190196</t>
  </si>
  <si>
    <t>00176639</t>
  </si>
  <si>
    <t>C11</t>
  </si>
  <si>
    <t>rozdzielona</t>
  </si>
  <si>
    <t>Barton Energia Sp. z o.o.</t>
  </si>
  <si>
    <t xml:space="preserve">2. </t>
  </si>
  <si>
    <t>PLZELD021072800160</t>
  </si>
  <si>
    <t>00183690</t>
  </si>
  <si>
    <t xml:space="preserve">3. </t>
  </si>
  <si>
    <t>PLZELD021062050152</t>
  </si>
  <si>
    <t>14012407</t>
  </si>
  <si>
    <t>C21</t>
  </si>
  <si>
    <t xml:space="preserve">4. </t>
  </si>
  <si>
    <t>Przepompownia wód deszczowych</t>
  </si>
  <si>
    <t>Miedniewice</t>
  </si>
  <si>
    <t/>
  </si>
  <si>
    <t>dz. 272</t>
  </si>
  <si>
    <t>96-315</t>
  </si>
  <si>
    <t>Wiskitki</t>
  </si>
  <si>
    <t>PLZELD021046430142</t>
  </si>
  <si>
    <t>71234</t>
  </si>
  <si>
    <t xml:space="preserve">5. </t>
  </si>
  <si>
    <t>Specjalny Ośrodek Szkolno-Wychowawaczy im. M Grzegorzewskiej</t>
  </si>
  <si>
    <t>Budynek Szkoły i internatu</t>
  </si>
  <si>
    <t>Środkowa</t>
  </si>
  <si>
    <t>36</t>
  </si>
  <si>
    <t>PLZELD020051350156</t>
  </si>
  <si>
    <t>70496755</t>
  </si>
  <si>
    <t xml:space="preserve">6. </t>
  </si>
  <si>
    <t>Warszaty Szkolne</t>
  </si>
  <si>
    <t>PLZELD020051320153</t>
  </si>
  <si>
    <t>13486871</t>
  </si>
  <si>
    <t xml:space="preserve">7. </t>
  </si>
  <si>
    <t>Węzeł cieplny</t>
  </si>
  <si>
    <t>PLZELD020051330154</t>
  </si>
  <si>
    <t>9583475</t>
  </si>
  <si>
    <t xml:space="preserve">8. </t>
  </si>
  <si>
    <t>Pracownia szkolna</t>
  </si>
  <si>
    <t>PLZELD020051340155</t>
  </si>
  <si>
    <t>29497212</t>
  </si>
  <si>
    <t xml:space="preserve">9. </t>
  </si>
  <si>
    <t>Muzeum</t>
  </si>
  <si>
    <t>Dittricha</t>
  </si>
  <si>
    <t>1</t>
  </si>
  <si>
    <t>PLZELD020040560144</t>
  </si>
  <si>
    <t>70424987</t>
  </si>
  <si>
    <t xml:space="preserve">10. </t>
  </si>
  <si>
    <t>Narutowicza</t>
  </si>
  <si>
    <t>34</t>
  </si>
  <si>
    <t>PLZELD020040570145</t>
  </si>
  <si>
    <t>00198989</t>
  </si>
  <si>
    <t xml:space="preserve">11. </t>
  </si>
  <si>
    <t>Młodzieżowy Dom Kultury</t>
  </si>
  <si>
    <t>Moniuszki</t>
  </si>
  <si>
    <t>15</t>
  </si>
  <si>
    <t>PLZELD020057550194</t>
  </si>
  <si>
    <t>00167301</t>
  </si>
  <si>
    <t xml:space="preserve">12. </t>
  </si>
  <si>
    <t>Liceum Ogólnokształcące im. Szarych Szeregów</t>
  </si>
  <si>
    <t>Mszczonów</t>
  </si>
  <si>
    <t>Maklakiewicza</t>
  </si>
  <si>
    <t>18</t>
  </si>
  <si>
    <t>96-320</t>
  </si>
  <si>
    <t>PLZELD020504570179</t>
  </si>
  <si>
    <t>11989917</t>
  </si>
  <si>
    <t xml:space="preserve">13. </t>
  </si>
  <si>
    <t>Liceum Ogólnokształcące</t>
  </si>
  <si>
    <t>Puszcza Mariańska</t>
  </si>
  <si>
    <t>Sobieskiego</t>
  </si>
  <si>
    <t>61</t>
  </si>
  <si>
    <t>96-330</t>
  </si>
  <si>
    <t>PLZELD020054630193</t>
  </si>
  <si>
    <t>5783481</t>
  </si>
  <si>
    <t xml:space="preserve">14. </t>
  </si>
  <si>
    <t>Zespół Szkół Nr 1</t>
  </si>
  <si>
    <t>Bohaterów Warszawy</t>
  </si>
  <si>
    <t>4</t>
  </si>
  <si>
    <t>PLZELD020017190135</t>
  </si>
  <si>
    <t>13152472</t>
  </si>
  <si>
    <t xml:space="preserve">15. </t>
  </si>
  <si>
    <t>Zespół Szkół Nr 2 w Żyrardowie</t>
  </si>
  <si>
    <t>Legionów Polskich</t>
  </si>
  <si>
    <t>54/56</t>
  </si>
  <si>
    <t>PLZELD020054440174</t>
  </si>
  <si>
    <t>03515386</t>
  </si>
  <si>
    <t xml:space="preserve">16. </t>
  </si>
  <si>
    <t>Zespół Szkół w Mszczonowie</t>
  </si>
  <si>
    <t>Ługowa</t>
  </si>
  <si>
    <t>13</t>
  </si>
  <si>
    <t>PLZELD020501770190</t>
  </si>
  <si>
    <t>70173245</t>
  </si>
  <si>
    <t xml:space="preserve">17. </t>
  </si>
  <si>
    <t xml:space="preserve">Dom Pomocy Społecznej </t>
  </si>
  <si>
    <t>32b</t>
  </si>
  <si>
    <t>PLZELD020047020111</t>
  </si>
  <si>
    <t>14230837</t>
  </si>
  <si>
    <t>G12</t>
  </si>
  <si>
    <t xml:space="preserve">18. </t>
  </si>
  <si>
    <t>Dom Pomocy Społecznej w Harmeni</t>
  </si>
  <si>
    <t>Tartak Brzózki</t>
  </si>
  <si>
    <t>Mszczonowska</t>
  </si>
  <si>
    <t xml:space="preserve">96-325 </t>
  </si>
  <si>
    <t>Radziejowice</t>
  </si>
  <si>
    <t>PLZELD020001910159</t>
  </si>
  <si>
    <t>01277502</t>
  </si>
  <si>
    <t xml:space="preserve">19. </t>
  </si>
  <si>
    <t>Dom Pomocy Społecznej im. Ks. Jerzego Popiełuszki</t>
  </si>
  <si>
    <t>Dom Pomocy Społecznej</t>
  </si>
  <si>
    <t>Sosabowskiego</t>
  </si>
  <si>
    <t>23</t>
  </si>
  <si>
    <t>PLZELD020000600125</t>
  </si>
  <si>
    <t>01277480</t>
  </si>
  <si>
    <t xml:space="preserve">20. </t>
  </si>
  <si>
    <t>Powiatowa Stacja Sanitarno-Epidemiologiczna</t>
  </si>
  <si>
    <t>Budynek laboratoryjno-magazynowy</t>
  </si>
  <si>
    <t>40</t>
  </si>
  <si>
    <t>PLZELD020044670167</t>
  </si>
  <si>
    <t>70582579</t>
  </si>
  <si>
    <t xml:space="preserve">21. </t>
  </si>
  <si>
    <t>PLZELD020044680168</t>
  </si>
  <si>
    <t>2594172</t>
  </si>
  <si>
    <t>C12a</t>
  </si>
  <si>
    <t xml:space="preserve">22. </t>
  </si>
  <si>
    <t>Powiatowy Zarząd Dróg</t>
  </si>
  <si>
    <t>Zarząd Dróg</t>
  </si>
  <si>
    <t>Jaktorowska</t>
  </si>
  <si>
    <t>53</t>
  </si>
  <si>
    <t>PLZELD020044340134</t>
  </si>
  <si>
    <t>11634114</t>
  </si>
  <si>
    <t>31-12-2016</t>
  </si>
  <si>
    <t>NIP płatnika</t>
  </si>
  <si>
    <t>Liceum Ogólnokształcące im. Czesława Tańskiego</t>
  </si>
  <si>
    <t>Zespół Szkół Nr 2
w Żyrardowie</t>
  </si>
  <si>
    <t>Muzeum Mazowsza Zachodniego
w Żyrardowie</t>
  </si>
  <si>
    <t>Dom Pomocy Społecznej
w Harmeni</t>
  </si>
  <si>
    <t>Rzeczywiste zużycie energii [kWh]
w okresie
od 01.01.2015 r.
do 31.12.2015 r.</t>
  </si>
  <si>
    <r>
      <t>Poniższa tabela przedstawia obiekty objęte przedmiotem zamówienia na lata</t>
    </r>
    <r>
      <rPr>
        <b/>
        <sz val="12"/>
        <color indexed="8"/>
        <rFont val="Arial"/>
        <family val="2"/>
        <charset val="238"/>
      </rPr>
      <t xml:space="preserve"> 2017-2018</t>
    </r>
  </si>
  <si>
    <t>Szacowane zużycie energii [kWh]
w okresie
od 01.01.2017 r.
do 31.12.2017 r.</t>
  </si>
  <si>
    <t>Szacowane zużycie energii [kWh]
w okresie
od 01.01.2018 r.
do 31.12.2018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</si>
</sst>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-000"/>
    <numFmt numFmtId="165" formatCode="000\-000\-00\-00"/>
  </numFmts>
  <fonts count="1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/>
      <name val="Czcionka tekstu podstawowego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right" vertical="center" wrapText="1" indent="1"/>
    </xf>
    <xf numFmtId="3" fontId="11" fillId="0" borderId="5" xfId="0" applyNumberFormat="1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165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right" vertical="center" wrapText="1" indent="1"/>
    </xf>
    <xf numFmtId="3" fontId="11" fillId="0" borderId="8" xfId="0" applyNumberFormat="1" applyFont="1" applyBorder="1" applyAlignment="1">
      <alignment horizontal="righ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right" vertical="center" indent="1"/>
    </xf>
    <xf numFmtId="0" fontId="12" fillId="3" borderId="11" xfId="0" applyFont="1" applyFill="1" applyBorder="1" applyAlignment="1">
      <alignment horizontal="right" vertical="center" indent="1"/>
    </xf>
    <xf numFmtId="0" fontId="13" fillId="3" borderId="11" xfId="0" applyFont="1" applyFill="1" applyBorder="1" applyAlignment="1">
      <alignment horizontal="right" vertical="center" indent="1"/>
    </xf>
    <xf numFmtId="3" fontId="14" fillId="3" borderId="11" xfId="0" applyNumberFormat="1" applyFont="1" applyFill="1" applyBorder="1" applyAlignment="1">
      <alignment horizontal="right" vertical="center" indent="1"/>
    </xf>
    <xf numFmtId="0" fontId="15" fillId="3" borderId="11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right" vertical="center" indent="1"/>
    </xf>
    <xf numFmtId="0" fontId="12" fillId="3" borderId="12" xfId="0" applyFont="1" applyFill="1" applyBorder="1" applyAlignment="1">
      <alignment horizontal="right" vertical="center" indent="1"/>
    </xf>
    <xf numFmtId="0" fontId="12" fillId="3" borderId="13" xfId="0" applyFont="1" applyFill="1" applyBorder="1" applyAlignment="1">
      <alignment horizontal="right" vertical="center" indent="1"/>
    </xf>
    <xf numFmtId="0" fontId="12" fillId="3" borderId="14" xfId="0" applyFont="1" applyFill="1" applyBorder="1" applyAlignment="1">
      <alignment horizontal="right" vertical="center" indent="1"/>
    </xf>
    <xf numFmtId="0" fontId="13" fillId="3" borderId="14" xfId="0" applyFont="1" applyFill="1" applyBorder="1" applyAlignment="1">
      <alignment horizontal="right" vertical="center" indent="1"/>
    </xf>
    <xf numFmtId="3" fontId="14" fillId="3" borderId="14" xfId="0" applyNumberFormat="1" applyFont="1" applyFill="1" applyBorder="1" applyAlignment="1">
      <alignment horizontal="right" vertical="center" indent="1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right" vertical="center" indent="1"/>
    </xf>
    <xf numFmtId="0" fontId="12" fillId="3" borderId="15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view="pageLayout" zoomScaleNormal="100" workbookViewId="0">
      <selection activeCell="P30" sqref="P30"/>
    </sheetView>
  </sheetViews>
  <sheetFormatPr defaultColWidth="8" defaultRowHeight="14.25"/>
  <cols>
    <col min="1" max="1" width="3.375" customWidth="1"/>
    <col min="2" max="2" width="11" customWidth="1"/>
    <col min="3" max="3" width="8.625" customWidth="1"/>
    <col min="4" max="4" width="10.125" customWidth="1"/>
    <col min="5" max="5" width="7.125" customWidth="1"/>
    <col min="6" max="6" width="8.625" customWidth="1"/>
    <col min="7" max="7" width="5.25" customWidth="1"/>
    <col min="8" max="8" width="5.375" customWidth="1"/>
    <col min="9" max="9" width="9.375" customWidth="1"/>
    <col min="10" max="10" width="12.75" customWidth="1"/>
    <col min="11" max="11" width="8" customWidth="1"/>
    <col min="12" max="12" width="4.875" customWidth="1"/>
    <col min="13" max="13" width="4.25" customWidth="1"/>
    <col min="14" max="14" width="9.5" customWidth="1"/>
    <col min="15" max="16" width="9.625" customWidth="1"/>
    <col min="17" max="17" width="7.625" customWidth="1"/>
    <col min="18" max="18" width="7" customWidth="1"/>
    <col min="19" max="19" width="6.125" customWidth="1"/>
    <col min="20" max="20" width="7" customWidth="1"/>
  </cols>
  <sheetData>
    <row r="1" spans="1:20" s="1" customFormat="1" ht="39.950000000000003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s="1" customFormat="1" ht="30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s="1" customFormat="1" ht="26.85" customHeight="1">
      <c r="A3" s="44" t="s">
        <v>168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26.85" customHeight="1" thickBot="1">
      <c r="A4" s="45" t="s">
        <v>24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Q4" s="2" t="s">
        <v>2</v>
      </c>
      <c r="S4" s="3"/>
    </row>
    <row r="5" spans="1:20" ht="52.5" customHeight="1">
      <c r="A5" s="9" t="s">
        <v>3</v>
      </c>
      <c r="B5" s="10" t="s">
        <v>4</v>
      </c>
      <c r="C5" s="10" t="s">
        <v>162</v>
      </c>
      <c r="D5" s="10" t="s">
        <v>5</v>
      </c>
      <c r="E5" s="10" t="s">
        <v>6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167</v>
      </c>
      <c r="O5" s="10" t="s">
        <v>169</v>
      </c>
      <c r="P5" s="10" t="s">
        <v>170</v>
      </c>
      <c r="Q5" s="10" t="s">
        <v>14</v>
      </c>
      <c r="R5" s="10" t="s">
        <v>15</v>
      </c>
      <c r="S5" s="10" t="s">
        <v>16</v>
      </c>
      <c r="T5" s="11" t="s">
        <v>17</v>
      </c>
    </row>
    <row r="6" spans="1:20" ht="39.200000000000003" customHeight="1">
      <c r="A6" s="12" t="s">
        <v>25</v>
      </c>
      <c r="B6" s="13" t="s">
        <v>26</v>
      </c>
      <c r="C6" s="14">
        <v>8381610589</v>
      </c>
      <c r="D6" s="13" t="s">
        <v>27</v>
      </c>
      <c r="E6" s="13" t="s">
        <v>28</v>
      </c>
      <c r="F6" s="13" t="s">
        <v>85</v>
      </c>
      <c r="G6" s="13">
        <v>40</v>
      </c>
      <c r="H6" s="15" t="s">
        <v>31</v>
      </c>
      <c r="I6" s="16" t="s">
        <v>28</v>
      </c>
      <c r="J6" s="13" t="s">
        <v>32</v>
      </c>
      <c r="K6" s="17" t="s">
        <v>33</v>
      </c>
      <c r="L6" s="13" t="s">
        <v>34</v>
      </c>
      <c r="M6" s="13">
        <v>17</v>
      </c>
      <c r="N6" s="18">
        <v>6760</v>
      </c>
      <c r="O6" s="18">
        <f>N6</f>
        <v>6760</v>
      </c>
      <c r="P6" s="18">
        <f>N6</f>
        <v>6760</v>
      </c>
      <c r="Q6" s="13" t="s">
        <v>18</v>
      </c>
      <c r="R6" s="13" t="s">
        <v>35</v>
      </c>
      <c r="S6" s="13" t="s">
        <v>36</v>
      </c>
      <c r="T6" s="19" t="s">
        <v>161</v>
      </c>
    </row>
    <row r="7" spans="1:20" ht="39.200000000000003" customHeight="1">
      <c r="A7" s="12" t="s">
        <v>37</v>
      </c>
      <c r="B7" s="13" t="s">
        <v>26</v>
      </c>
      <c r="C7" s="14">
        <v>8381610589</v>
      </c>
      <c r="D7" s="13" t="s">
        <v>27</v>
      </c>
      <c r="E7" s="13" t="s">
        <v>28</v>
      </c>
      <c r="F7" s="13" t="s">
        <v>85</v>
      </c>
      <c r="G7" s="13">
        <v>40</v>
      </c>
      <c r="H7" s="15" t="s">
        <v>31</v>
      </c>
      <c r="I7" s="16" t="s">
        <v>28</v>
      </c>
      <c r="J7" s="13" t="s">
        <v>38</v>
      </c>
      <c r="K7" s="17" t="s">
        <v>39</v>
      </c>
      <c r="L7" s="13" t="s">
        <v>34</v>
      </c>
      <c r="M7" s="13">
        <v>17</v>
      </c>
      <c r="N7" s="18">
        <v>4432</v>
      </c>
      <c r="O7" s="18">
        <f t="shared" ref="O7:O27" si="0">N7</f>
        <v>4432</v>
      </c>
      <c r="P7" s="18">
        <f t="shared" ref="P7:P27" si="1">N7</f>
        <v>4432</v>
      </c>
      <c r="Q7" s="13" t="s">
        <v>18</v>
      </c>
      <c r="R7" s="13" t="s">
        <v>35</v>
      </c>
      <c r="S7" s="13" t="s">
        <v>36</v>
      </c>
      <c r="T7" s="19" t="s">
        <v>161</v>
      </c>
    </row>
    <row r="8" spans="1:20" ht="39.200000000000003" customHeight="1">
      <c r="A8" s="12" t="s">
        <v>40</v>
      </c>
      <c r="B8" s="13" t="s">
        <v>26</v>
      </c>
      <c r="C8" s="14">
        <v>8381610589</v>
      </c>
      <c r="D8" s="13" t="s">
        <v>26</v>
      </c>
      <c r="E8" s="13" t="s">
        <v>28</v>
      </c>
      <c r="F8" s="13" t="s">
        <v>29</v>
      </c>
      <c r="G8" s="13" t="s">
        <v>30</v>
      </c>
      <c r="H8" s="15" t="s">
        <v>31</v>
      </c>
      <c r="I8" s="16" t="s">
        <v>28</v>
      </c>
      <c r="J8" s="13" t="s">
        <v>41</v>
      </c>
      <c r="K8" s="17" t="s">
        <v>42</v>
      </c>
      <c r="L8" s="13" t="s">
        <v>43</v>
      </c>
      <c r="M8" s="13">
        <v>60</v>
      </c>
      <c r="N8" s="18">
        <v>131347</v>
      </c>
      <c r="O8" s="18">
        <f t="shared" si="0"/>
        <v>131347</v>
      </c>
      <c r="P8" s="18">
        <f t="shared" si="1"/>
        <v>131347</v>
      </c>
      <c r="Q8" s="13" t="s">
        <v>18</v>
      </c>
      <c r="R8" s="13" t="s">
        <v>35</v>
      </c>
      <c r="S8" s="13" t="s">
        <v>36</v>
      </c>
      <c r="T8" s="19" t="s">
        <v>161</v>
      </c>
    </row>
    <row r="9" spans="1:20" ht="39.200000000000003" customHeight="1">
      <c r="A9" s="12" t="s">
        <v>44</v>
      </c>
      <c r="B9" s="13" t="s">
        <v>26</v>
      </c>
      <c r="C9" s="14">
        <v>8381610589</v>
      </c>
      <c r="D9" s="13" t="s">
        <v>45</v>
      </c>
      <c r="E9" s="13" t="s">
        <v>46</v>
      </c>
      <c r="F9" s="13" t="s">
        <v>47</v>
      </c>
      <c r="G9" s="13" t="s">
        <v>48</v>
      </c>
      <c r="H9" s="15" t="s">
        <v>49</v>
      </c>
      <c r="I9" s="16" t="s">
        <v>50</v>
      </c>
      <c r="J9" s="13" t="s">
        <v>51</v>
      </c>
      <c r="K9" s="17" t="s">
        <v>52</v>
      </c>
      <c r="L9" s="13" t="s">
        <v>34</v>
      </c>
      <c r="M9" s="13">
        <v>13</v>
      </c>
      <c r="N9" s="18">
        <v>706</v>
      </c>
      <c r="O9" s="18">
        <f t="shared" si="0"/>
        <v>706</v>
      </c>
      <c r="P9" s="18">
        <f t="shared" si="1"/>
        <v>706</v>
      </c>
      <c r="Q9" s="13" t="s">
        <v>18</v>
      </c>
      <c r="R9" s="13" t="s">
        <v>35</v>
      </c>
      <c r="S9" s="13" t="s">
        <v>36</v>
      </c>
      <c r="T9" s="19" t="s">
        <v>161</v>
      </c>
    </row>
    <row r="10" spans="1:20" ht="39.200000000000003" customHeight="1">
      <c r="A10" s="12" t="s">
        <v>53</v>
      </c>
      <c r="B10" s="13" t="s">
        <v>54</v>
      </c>
      <c r="C10" s="14">
        <v>8381314483</v>
      </c>
      <c r="D10" s="13" t="s">
        <v>55</v>
      </c>
      <c r="E10" s="13" t="s">
        <v>28</v>
      </c>
      <c r="F10" s="13" t="s">
        <v>56</v>
      </c>
      <c r="G10" s="13" t="s">
        <v>57</v>
      </c>
      <c r="H10" s="15" t="s">
        <v>31</v>
      </c>
      <c r="I10" s="16" t="s">
        <v>28</v>
      </c>
      <c r="J10" s="13" t="s">
        <v>58</v>
      </c>
      <c r="K10" s="17" t="s">
        <v>59</v>
      </c>
      <c r="L10" s="13" t="s">
        <v>34</v>
      </c>
      <c r="M10" s="13">
        <v>36</v>
      </c>
      <c r="N10" s="18">
        <v>35691</v>
      </c>
      <c r="O10" s="18">
        <f t="shared" si="0"/>
        <v>35691</v>
      </c>
      <c r="P10" s="18">
        <f t="shared" si="1"/>
        <v>35691</v>
      </c>
      <c r="Q10" s="13" t="s">
        <v>18</v>
      </c>
      <c r="R10" s="13" t="s">
        <v>35</v>
      </c>
      <c r="S10" s="13" t="s">
        <v>36</v>
      </c>
      <c r="T10" s="19" t="s">
        <v>161</v>
      </c>
    </row>
    <row r="11" spans="1:20" ht="39.200000000000003" customHeight="1">
      <c r="A11" s="12" t="s">
        <v>60</v>
      </c>
      <c r="B11" s="13" t="s">
        <v>54</v>
      </c>
      <c r="C11" s="14">
        <v>8381314483</v>
      </c>
      <c r="D11" s="13" t="s">
        <v>61</v>
      </c>
      <c r="E11" s="13" t="s">
        <v>28</v>
      </c>
      <c r="F11" s="13" t="s">
        <v>56</v>
      </c>
      <c r="G11" s="13" t="s">
        <v>57</v>
      </c>
      <c r="H11" s="15" t="s">
        <v>31</v>
      </c>
      <c r="I11" s="16" t="s">
        <v>28</v>
      </c>
      <c r="J11" s="13" t="s">
        <v>62</v>
      </c>
      <c r="K11" s="17" t="s">
        <v>63</v>
      </c>
      <c r="L11" s="13" t="s">
        <v>34</v>
      </c>
      <c r="M11" s="13">
        <v>10</v>
      </c>
      <c r="N11" s="18">
        <v>1506</v>
      </c>
      <c r="O11" s="18">
        <f t="shared" si="0"/>
        <v>1506</v>
      </c>
      <c r="P11" s="18">
        <f t="shared" si="1"/>
        <v>1506</v>
      </c>
      <c r="Q11" s="13" t="s">
        <v>18</v>
      </c>
      <c r="R11" s="13" t="s">
        <v>35</v>
      </c>
      <c r="S11" s="13" t="s">
        <v>36</v>
      </c>
      <c r="T11" s="19" t="s">
        <v>161</v>
      </c>
    </row>
    <row r="12" spans="1:20" ht="39.200000000000003" customHeight="1">
      <c r="A12" s="12" t="s">
        <v>64</v>
      </c>
      <c r="B12" s="13" t="s">
        <v>54</v>
      </c>
      <c r="C12" s="14">
        <v>8381314483</v>
      </c>
      <c r="D12" s="13" t="s">
        <v>65</v>
      </c>
      <c r="E12" s="13" t="s">
        <v>28</v>
      </c>
      <c r="F12" s="13" t="s">
        <v>56</v>
      </c>
      <c r="G12" s="13" t="s">
        <v>57</v>
      </c>
      <c r="H12" s="15" t="s">
        <v>31</v>
      </c>
      <c r="I12" s="16" t="s">
        <v>28</v>
      </c>
      <c r="J12" s="13" t="s">
        <v>66</v>
      </c>
      <c r="K12" s="17" t="s">
        <v>67</v>
      </c>
      <c r="L12" s="13" t="s">
        <v>34</v>
      </c>
      <c r="M12" s="13">
        <v>6</v>
      </c>
      <c r="N12" s="18">
        <v>1952</v>
      </c>
      <c r="O12" s="18">
        <f t="shared" si="0"/>
        <v>1952</v>
      </c>
      <c r="P12" s="18">
        <f t="shared" si="1"/>
        <v>1952</v>
      </c>
      <c r="Q12" s="13" t="s">
        <v>18</v>
      </c>
      <c r="R12" s="13" t="s">
        <v>35</v>
      </c>
      <c r="S12" s="13" t="s">
        <v>36</v>
      </c>
      <c r="T12" s="19" t="s">
        <v>161</v>
      </c>
    </row>
    <row r="13" spans="1:20" ht="39.200000000000003" customHeight="1">
      <c r="A13" s="12" t="s">
        <v>68</v>
      </c>
      <c r="B13" s="13" t="s">
        <v>54</v>
      </c>
      <c r="C13" s="14">
        <v>8381029802</v>
      </c>
      <c r="D13" s="13" t="s">
        <v>69</v>
      </c>
      <c r="E13" s="13" t="s">
        <v>28</v>
      </c>
      <c r="F13" s="13" t="s">
        <v>56</v>
      </c>
      <c r="G13" s="13" t="s">
        <v>57</v>
      </c>
      <c r="H13" s="15" t="s">
        <v>31</v>
      </c>
      <c r="I13" s="16" t="s">
        <v>28</v>
      </c>
      <c r="J13" s="13" t="s">
        <v>70</v>
      </c>
      <c r="K13" s="17" t="s">
        <v>71</v>
      </c>
      <c r="L13" s="13" t="s">
        <v>34</v>
      </c>
      <c r="M13" s="13">
        <v>4</v>
      </c>
      <c r="N13" s="18">
        <v>0</v>
      </c>
      <c r="O13" s="18">
        <v>5</v>
      </c>
      <c r="P13" s="18">
        <v>5</v>
      </c>
      <c r="Q13" s="13" t="s">
        <v>18</v>
      </c>
      <c r="R13" s="13" t="s">
        <v>35</v>
      </c>
      <c r="S13" s="13" t="s">
        <v>36</v>
      </c>
      <c r="T13" s="19" t="s">
        <v>161</v>
      </c>
    </row>
    <row r="14" spans="1:20" ht="39.200000000000003" customHeight="1">
      <c r="A14" s="12" t="s">
        <v>72</v>
      </c>
      <c r="B14" s="13" t="s">
        <v>165</v>
      </c>
      <c r="C14" s="14">
        <v>8381029802</v>
      </c>
      <c r="D14" s="13" t="s">
        <v>73</v>
      </c>
      <c r="E14" s="13" t="s">
        <v>28</v>
      </c>
      <c r="F14" s="13" t="s">
        <v>74</v>
      </c>
      <c r="G14" s="13" t="s">
        <v>75</v>
      </c>
      <c r="H14" s="15" t="s">
        <v>31</v>
      </c>
      <c r="I14" s="16" t="s">
        <v>28</v>
      </c>
      <c r="J14" s="13" t="s">
        <v>76</v>
      </c>
      <c r="K14" s="17" t="s">
        <v>77</v>
      </c>
      <c r="L14" s="13" t="s">
        <v>34</v>
      </c>
      <c r="M14" s="13">
        <v>10</v>
      </c>
      <c r="N14" s="18">
        <v>8853</v>
      </c>
      <c r="O14" s="18">
        <f t="shared" si="0"/>
        <v>8853</v>
      </c>
      <c r="P14" s="18">
        <f t="shared" si="1"/>
        <v>8853</v>
      </c>
      <c r="Q14" s="13" t="s">
        <v>18</v>
      </c>
      <c r="R14" s="13" t="s">
        <v>35</v>
      </c>
      <c r="S14" s="13" t="s">
        <v>36</v>
      </c>
      <c r="T14" s="19" t="s">
        <v>161</v>
      </c>
    </row>
    <row r="15" spans="1:20" ht="39.200000000000003" customHeight="1">
      <c r="A15" s="12" t="s">
        <v>78</v>
      </c>
      <c r="B15" s="13" t="s">
        <v>165</v>
      </c>
      <c r="C15" s="14">
        <v>8381029802</v>
      </c>
      <c r="D15" s="13" t="s">
        <v>73</v>
      </c>
      <c r="E15" s="13" t="s">
        <v>28</v>
      </c>
      <c r="F15" s="13" t="s">
        <v>79</v>
      </c>
      <c r="G15" s="13" t="s">
        <v>80</v>
      </c>
      <c r="H15" s="15" t="s">
        <v>31</v>
      </c>
      <c r="I15" s="16" t="s">
        <v>28</v>
      </c>
      <c r="J15" s="13" t="s">
        <v>81</v>
      </c>
      <c r="K15" s="17" t="s">
        <v>82</v>
      </c>
      <c r="L15" s="13" t="s">
        <v>34</v>
      </c>
      <c r="M15" s="13">
        <v>10</v>
      </c>
      <c r="N15" s="18">
        <v>6</v>
      </c>
      <c r="O15" s="18">
        <f t="shared" si="0"/>
        <v>6</v>
      </c>
      <c r="P15" s="18">
        <f t="shared" si="1"/>
        <v>6</v>
      </c>
      <c r="Q15" s="13" t="s">
        <v>18</v>
      </c>
      <c r="R15" s="13" t="s">
        <v>35</v>
      </c>
      <c r="S15" s="13" t="s">
        <v>36</v>
      </c>
      <c r="T15" s="19" t="s">
        <v>161</v>
      </c>
    </row>
    <row r="16" spans="1:20" ht="39.200000000000003" customHeight="1">
      <c r="A16" s="12" t="s">
        <v>83</v>
      </c>
      <c r="B16" s="13" t="s">
        <v>84</v>
      </c>
      <c r="C16" s="14">
        <v>8381313561</v>
      </c>
      <c r="D16" s="13" t="s">
        <v>84</v>
      </c>
      <c r="E16" s="13" t="s">
        <v>28</v>
      </c>
      <c r="F16" s="13" t="s">
        <v>85</v>
      </c>
      <c r="G16" s="13" t="s">
        <v>86</v>
      </c>
      <c r="H16" s="15" t="s">
        <v>31</v>
      </c>
      <c r="I16" s="16" t="s">
        <v>28</v>
      </c>
      <c r="J16" s="13" t="s">
        <v>87</v>
      </c>
      <c r="K16" s="17" t="s">
        <v>88</v>
      </c>
      <c r="L16" s="13" t="s">
        <v>34</v>
      </c>
      <c r="M16" s="13">
        <v>7</v>
      </c>
      <c r="N16" s="18">
        <v>5961</v>
      </c>
      <c r="O16" s="18">
        <f t="shared" si="0"/>
        <v>5961</v>
      </c>
      <c r="P16" s="18">
        <f t="shared" si="1"/>
        <v>5961</v>
      </c>
      <c r="Q16" s="13" t="s">
        <v>18</v>
      </c>
      <c r="R16" s="13" t="s">
        <v>35</v>
      </c>
      <c r="S16" s="13" t="s">
        <v>36</v>
      </c>
      <c r="T16" s="19" t="s">
        <v>161</v>
      </c>
    </row>
    <row r="17" spans="1:20" ht="39.200000000000003" customHeight="1">
      <c r="A17" s="12" t="s">
        <v>89</v>
      </c>
      <c r="B17" s="13" t="s">
        <v>90</v>
      </c>
      <c r="C17" s="14">
        <v>8381313354</v>
      </c>
      <c r="D17" s="13" t="s">
        <v>90</v>
      </c>
      <c r="E17" s="13" t="s">
        <v>91</v>
      </c>
      <c r="F17" s="13" t="s">
        <v>92</v>
      </c>
      <c r="G17" s="13" t="s">
        <v>93</v>
      </c>
      <c r="H17" s="15" t="s">
        <v>94</v>
      </c>
      <c r="I17" s="16" t="s">
        <v>91</v>
      </c>
      <c r="J17" s="13" t="s">
        <v>95</v>
      </c>
      <c r="K17" s="17" t="s">
        <v>96</v>
      </c>
      <c r="L17" s="13" t="s">
        <v>34</v>
      </c>
      <c r="M17" s="13">
        <v>10</v>
      </c>
      <c r="N17" s="18">
        <v>9101</v>
      </c>
      <c r="O17" s="18">
        <f t="shared" si="0"/>
        <v>9101</v>
      </c>
      <c r="P17" s="18">
        <f t="shared" si="1"/>
        <v>9101</v>
      </c>
      <c r="Q17" s="13" t="s">
        <v>18</v>
      </c>
      <c r="R17" s="13" t="s">
        <v>35</v>
      </c>
      <c r="S17" s="13" t="s">
        <v>36</v>
      </c>
      <c r="T17" s="19" t="s">
        <v>161</v>
      </c>
    </row>
    <row r="18" spans="1:20" ht="39.200000000000003" customHeight="1">
      <c r="A18" s="12" t="s">
        <v>97</v>
      </c>
      <c r="B18" s="13" t="s">
        <v>163</v>
      </c>
      <c r="C18" s="14">
        <v>8361037141</v>
      </c>
      <c r="D18" s="13" t="s">
        <v>98</v>
      </c>
      <c r="E18" s="13" t="s">
        <v>99</v>
      </c>
      <c r="F18" s="13" t="s">
        <v>100</v>
      </c>
      <c r="G18" s="13" t="s">
        <v>101</v>
      </c>
      <c r="H18" s="15" t="s">
        <v>102</v>
      </c>
      <c r="I18" s="16" t="s">
        <v>99</v>
      </c>
      <c r="J18" s="13" t="s">
        <v>103</v>
      </c>
      <c r="K18" s="17" t="s">
        <v>104</v>
      </c>
      <c r="L18" s="13" t="s">
        <v>34</v>
      </c>
      <c r="M18" s="13">
        <v>30</v>
      </c>
      <c r="N18" s="18">
        <v>24202</v>
      </c>
      <c r="O18" s="18">
        <f t="shared" si="0"/>
        <v>24202</v>
      </c>
      <c r="P18" s="18">
        <f t="shared" si="1"/>
        <v>24202</v>
      </c>
      <c r="Q18" s="13" t="s">
        <v>18</v>
      </c>
      <c r="R18" s="13" t="s">
        <v>35</v>
      </c>
      <c r="S18" s="13" t="s">
        <v>36</v>
      </c>
      <c r="T18" s="19" t="s">
        <v>161</v>
      </c>
    </row>
    <row r="19" spans="1:20" ht="39.200000000000003" customHeight="1">
      <c r="A19" s="12" t="s">
        <v>105</v>
      </c>
      <c r="B19" s="13" t="s">
        <v>106</v>
      </c>
      <c r="C19" s="14">
        <v>8381318535</v>
      </c>
      <c r="D19" s="13" t="s">
        <v>106</v>
      </c>
      <c r="E19" s="13" t="s">
        <v>28</v>
      </c>
      <c r="F19" s="13" t="s">
        <v>107</v>
      </c>
      <c r="G19" s="13" t="s">
        <v>108</v>
      </c>
      <c r="H19" s="15" t="s">
        <v>31</v>
      </c>
      <c r="I19" s="16" t="s">
        <v>28</v>
      </c>
      <c r="J19" s="13" t="s">
        <v>109</v>
      </c>
      <c r="K19" s="17" t="s">
        <v>110</v>
      </c>
      <c r="L19" s="13" t="s">
        <v>34</v>
      </c>
      <c r="M19" s="13">
        <v>30</v>
      </c>
      <c r="N19" s="18">
        <v>47392</v>
      </c>
      <c r="O19" s="18">
        <f t="shared" si="0"/>
        <v>47392</v>
      </c>
      <c r="P19" s="18">
        <f t="shared" si="1"/>
        <v>47392</v>
      </c>
      <c r="Q19" s="13" t="s">
        <v>18</v>
      </c>
      <c r="R19" s="13" t="s">
        <v>35</v>
      </c>
      <c r="S19" s="13" t="s">
        <v>36</v>
      </c>
      <c r="T19" s="19" t="s">
        <v>161</v>
      </c>
    </row>
    <row r="20" spans="1:20" ht="39.200000000000003" customHeight="1">
      <c r="A20" s="12" t="s">
        <v>111</v>
      </c>
      <c r="B20" s="13" t="s">
        <v>164</v>
      </c>
      <c r="C20" s="14">
        <v>8381313302</v>
      </c>
      <c r="D20" s="13" t="s">
        <v>112</v>
      </c>
      <c r="E20" s="13" t="s">
        <v>28</v>
      </c>
      <c r="F20" s="13" t="s">
        <v>113</v>
      </c>
      <c r="G20" s="13" t="s">
        <v>114</v>
      </c>
      <c r="H20" s="15" t="s">
        <v>31</v>
      </c>
      <c r="I20" s="16" t="s">
        <v>28</v>
      </c>
      <c r="J20" s="13" t="s">
        <v>115</v>
      </c>
      <c r="K20" s="17" t="s">
        <v>116</v>
      </c>
      <c r="L20" s="13" t="s">
        <v>43</v>
      </c>
      <c r="M20" s="13">
        <v>50</v>
      </c>
      <c r="N20" s="18">
        <v>31949</v>
      </c>
      <c r="O20" s="18">
        <f t="shared" si="0"/>
        <v>31949</v>
      </c>
      <c r="P20" s="18">
        <f t="shared" si="1"/>
        <v>31949</v>
      </c>
      <c r="Q20" s="13" t="s">
        <v>18</v>
      </c>
      <c r="R20" s="13" t="s">
        <v>35</v>
      </c>
      <c r="S20" s="13" t="s">
        <v>36</v>
      </c>
      <c r="T20" s="19" t="s">
        <v>161</v>
      </c>
    </row>
    <row r="21" spans="1:20" ht="39.200000000000003" customHeight="1">
      <c r="A21" s="12" t="s">
        <v>117</v>
      </c>
      <c r="B21" s="13" t="s">
        <v>118</v>
      </c>
      <c r="C21" s="14">
        <v>8381289070</v>
      </c>
      <c r="D21" s="13" t="s">
        <v>118</v>
      </c>
      <c r="E21" s="13" t="s">
        <v>91</v>
      </c>
      <c r="F21" s="13" t="s">
        <v>119</v>
      </c>
      <c r="G21" s="13" t="s">
        <v>120</v>
      </c>
      <c r="H21" s="15" t="s">
        <v>94</v>
      </c>
      <c r="I21" s="16" t="s">
        <v>91</v>
      </c>
      <c r="J21" s="13" t="s">
        <v>121</v>
      </c>
      <c r="K21" s="17" t="s">
        <v>122</v>
      </c>
      <c r="L21" s="13" t="s">
        <v>34</v>
      </c>
      <c r="M21" s="13">
        <v>34</v>
      </c>
      <c r="N21" s="18">
        <v>21973</v>
      </c>
      <c r="O21" s="18">
        <f t="shared" si="0"/>
        <v>21973</v>
      </c>
      <c r="P21" s="18">
        <f t="shared" si="1"/>
        <v>21973</v>
      </c>
      <c r="Q21" s="13" t="s">
        <v>18</v>
      </c>
      <c r="R21" s="13" t="s">
        <v>35</v>
      </c>
      <c r="S21" s="13" t="s">
        <v>36</v>
      </c>
      <c r="T21" s="19" t="s">
        <v>161</v>
      </c>
    </row>
    <row r="22" spans="1:20" ht="39.200000000000003" customHeight="1">
      <c r="A22" s="12" t="s">
        <v>123</v>
      </c>
      <c r="B22" s="13" t="s">
        <v>124</v>
      </c>
      <c r="C22" s="14">
        <v>8381282205</v>
      </c>
      <c r="D22" s="13" t="s">
        <v>124</v>
      </c>
      <c r="E22" s="13" t="s">
        <v>28</v>
      </c>
      <c r="F22" s="13" t="s">
        <v>29</v>
      </c>
      <c r="G22" s="13" t="s">
        <v>125</v>
      </c>
      <c r="H22" s="15" t="s">
        <v>31</v>
      </c>
      <c r="I22" s="16" t="s">
        <v>28</v>
      </c>
      <c r="J22" s="13" t="s">
        <v>126</v>
      </c>
      <c r="K22" s="17" t="s">
        <v>127</v>
      </c>
      <c r="L22" s="13" t="s">
        <v>128</v>
      </c>
      <c r="M22" s="13">
        <v>34</v>
      </c>
      <c r="N22" s="18">
        <v>78353.000000000015</v>
      </c>
      <c r="O22" s="18">
        <f t="shared" si="0"/>
        <v>78353.000000000015</v>
      </c>
      <c r="P22" s="18">
        <f t="shared" si="1"/>
        <v>78353.000000000015</v>
      </c>
      <c r="Q22" s="13" t="s">
        <v>18</v>
      </c>
      <c r="R22" s="13" t="s">
        <v>35</v>
      </c>
      <c r="S22" s="13" t="s">
        <v>36</v>
      </c>
      <c r="T22" s="19" t="s">
        <v>161</v>
      </c>
    </row>
    <row r="23" spans="1:20" ht="39.200000000000003" customHeight="1">
      <c r="A23" s="12" t="s">
        <v>129</v>
      </c>
      <c r="B23" s="13" t="s">
        <v>166</v>
      </c>
      <c r="C23" s="14">
        <v>8381076078</v>
      </c>
      <c r="D23" s="13" t="s">
        <v>130</v>
      </c>
      <c r="E23" s="13" t="s">
        <v>131</v>
      </c>
      <c r="F23" s="13" t="s">
        <v>132</v>
      </c>
      <c r="G23" s="13" t="s">
        <v>75</v>
      </c>
      <c r="H23" s="15" t="s">
        <v>133</v>
      </c>
      <c r="I23" s="16" t="s">
        <v>134</v>
      </c>
      <c r="J23" s="13" t="s">
        <v>135</v>
      </c>
      <c r="K23" s="17" t="s">
        <v>136</v>
      </c>
      <c r="L23" s="13" t="s">
        <v>128</v>
      </c>
      <c r="M23" s="13">
        <v>1</v>
      </c>
      <c r="N23" s="18">
        <v>73187</v>
      </c>
      <c r="O23" s="18">
        <f t="shared" si="0"/>
        <v>73187</v>
      </c>
      <c r="P23" s="18">
        <f t="shared" si="1"/>
        <v>73187</v>
      </c>
      <c r="Q23" s="13" t="s">
        <v>18</v>
      </c>
      <c r="R23" s="13" t="s">
        <v>35</v>
      </c>
      <c r="S23" s="13" t="s">
        <v>36</v>
      </c>
      <c r="T23" s="19" t="s">
        <v>161</v>
      </c>
    </row>
    <row r="24" spans="1:20" ht="39.200000000000003" customHeight="1">
      <c r="A24" s="12" t="s">
        <v>137</v>
      </c>
      <c r="B24" s="13" t="s">
        <v>138</v>
      </c>
      <c r="C24" s="14">
        <v>8381180189</v>
      </c>
      <c r="D24" s="13" t="s">
        <v>139</v>
      </c>
      <c r="E24" s="13" t="s">
        <v>28</v>
      </c>
      <c r="F24" s="13" t="s">
        <v>140</v>
      </c>
      <c r="G24" s="13" t="s">
        <v>141</v>
      </c>
      <c r="H24" s="15" t="s">
        <v>31</v>
      </c>
      <c r="I24" s="16" t="s">
        <v>28</v>
      </c>
      <c r="J24" s="13" t="s">
        <v>142</v>
      </c>
      <c r="K24" s="17" t="s">
        <v>143</v>
      </c>
      <c r="L24" s="13" t="s">
        <v>128</v>
      </c>
      <c r="M24" s="13">
        <v>1</v>
      </c>
      <c r="N24" s="18">
        <v>86250</v>
      </c>
      <c r="O24" s="18">
        <f t="shared" si="0"/>
        <v>86250</v>
      </c>
      <c r="P24" s="18">
        <f t="shared" si="1"/>
        <v>86250</v>
      </c>
      <c r="Q24" s="13" t="s">
        <v>18</v>
      </c>
      <c r="R24" s="13" t="s">
        <v>35</v>
      </c>
      <c r="S24" s="13" t="s">
        <v>36</v>
      </c>
      <c r="T24" s="19" t="s">
        <v>161</v>
      </c>
    </row>
    <row r="25" spans="1:20" ht="39.200000000000003" customHeight="1">
      <c r="A25" s="12" t="s">
        <v>144</v>
      </c>
      <c r="B25" s="13" t="s">
        <v>145</v>
      </c>
      <c r="C25" s="14">
        <v>8381282369</v>
      </c>
      <c r="D25" s="13" t="s">
        <v>146</v>
      </c>
      <c r="E25" s="13" t="s">
        <v>28</v>
      </c>
      <c r="F25" s="13" t="s">
        <v>85</v>
      </c>
      <c r="G25" s="13" t="s">
        <v>147</v>
      </c>
      <c r="H25" s="15" t="s">
        <v>31</v>
      </c>
      <c r="I25" s="16" t="s">
        <v>28</v>
      </c>
      <c r="J25" s="13" t="s">
        <v>148</v>
      </c>
      <c r="K25" s="17" t="s">
        <v>149</v>
      </c>
      <c r="L25" s="13" t="s">
        <v>34</v>
      </c>
      <c r="M25" s="13">
        <v>12</v>
      </c>
      <c r="N25" s="18">
        <v>3486</v>
      </c>
      <c r="O25" s="18">
        <f t="shared" si="0"/>
        <v>3486</v>
      </c>
      <c r="P25" s="18">
        <f t="shared" si="1"/>
        <v>3486</v>
      </c>
      <c r="Q25" s="13" t="s">
        <v>18</v>
      </c>
      <c r="R25" s="13" t="s">
        <v>35</v>
      </c>
      <c r="S25" s="13" t="s">
        <v>36</v>
      </c>
      <c r="T25" s="19" t="s">
        <v>161</v>
      </c>
    </row>
    <row r="26" spans="1:20" ht="39.200000000000003" customHeight="1">
      <c r="A26" s="12" t="s">
        <v>150</v>
      </c>
      <c r="B26" s="13" t="s">
        <v>145</v>
      </c>
      <c r="C26" s="14">
        <v>8381282369</v>
      </c>
      <c r="D26" s="13" t="s">
        <v>145</v>
      </c>
      <c r="E26" s="13" t="s">
        <v>28</v>
      </c>
      <c r="F26" s="13" t="s">
        <v>85</v>
      </c>
      <c r="G26" s="13" t="s">
        <v>147</v>
      </c>
      <c r="H26" s="15" t="s">
        <v>31</v>
      </c>
      <c r="I26" s="16" t="s">
        <v>28</v>
      </c>
      <c r="J26" s="13" t="s">
        <v>151</v>
      </c>
      <c r="K26" s="17" t="s">
        <v>152</v>
      </c>
      <c r="L26" s="13" t="s">
        <v>153</v>
      </c>
      <c r="M26" s="13">
        <v>12</v>
      </c>
      <c r="N26" s="18">
        <v>7908</v>
      </c>
      <c r="O26" s="18">
        <f t="shared" si="0"/>
        <v>7908</v>
      </c>
      <c r="P26" s="18">
        <f t="shared" si="1"/>
        <v>7908</v>
      </c>
      <c r="Q26" s="13" t="s">
        <v>18</v>
      </c>
      <c r="R26" s="13" t="s">
        <v>35</v>
      </c>
      <c r="S26" s="13" t="s">
        <v>36</v>
      </c>
      <c r="T26" s="19" t="s">
        <v>161</v>
      </c>
    </row>
    <row r="27" spans="1:20" ht="39.200000000000003" customHeight="1" thickBot="1">
      <c r="A27" s="20" t="s">
        <v>154</v>
      </c>
      <c r="B27" s="21" t="s">
        <v>155</v>
      </c>
      <c r="C27" s="22">
        <v>8381610603</v>
      </c>
      <c r="D27" s="21" t="s">
        <v>156</v>
      </c>
      <c r="E27" s="21" t="s">
        <v>28</v>
      </c>
      <c r="F27" s="21" t="s">
        <v>157</v>
      </c>
      <c r="G27" s="21" t="s">
        <v>158</v>
      </c>
      <c r="H27" s="23" t="s">
        <v>31</v>
      </c>
      <c r="I27" s="24" t="s">
        <v>28</v>
      </c>
      <c r="J27" s="21" t="s">
        <v>159</v>
      </c>
      <c r="K27" s="25" t="s">
        <v>160</v>
      </c>
      <c r="L27" s="21" t="s">
        <v>34</v>
      </c>
      <c r="M27" s="21">
        <v>17</v>
      </c>
      <c r="N27" s="26">
        <v>13512</v>
      </c>
      <c r="O27" s="18">
        <f t="shared" si="0"/>
        <v>13512</v>
      </c>
      <c r="P27" s="18">
        <f t="shared" si="1"/>
        <v>13512</v>
      </c>
      <c r="Q27" s="21" t="s">
        <v>18</v>
      </c>
      <c r="R27" s="21" t="s">
        <v>35</v>
      </c>
      <c r="S27" s="21" t="s">
        <v>36</v>
      </c>
      <c r="T27" s="27" t="s">
        <v>161</v>
      </c>
    </row>
    <row r="28" spans="1:20" ht="20.100000000000001" customHeight="1" thickBo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 t="s">
        <v>19</v>
      </c>
      <c r="N28" s="31">
        <f>SUBTOTAL(9,N6:N27)</f>
        <v>594527</v>
      </c>
      <c r="O28" s="31">
        <f>SUBTOTAL(9,O6:O27)</f>
        <v>594532</v>
      </c>
      <c r="P28" s="31">
        <f>SUBTOTAL(9,P6:P27)</f>
        <v>594532</v>
      </c>
      <c r="Q28" s="32" t="s">
        <v>20</v>
      </c>
      <c r="R28" s="29"/>
      <c r="S28" s="33"/>
      <c r="T28" s="34"/>
    </row>
    <row r="29" spans="1:20" ht="9.9499999999999993" customHeight="1" thickBot="1">
      <c r="N29" s="4"/>
      <c r="O29" s="4"/>
      <c r="P29" s="4"/>
      <c r="Q29" s="5"/>
    </row>
    <row r="30" spans="1:20" ht="20.100000000000001" customHeight="1" thickBo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7" t="s">
        <v>21</v>
      </c>
      <c r="N30" s="38">
        <f>SUBTOTAL(9,N6:N27)</f>
        <v>594527</v>
      </c>
      <c r="O30" s="38">
        <f>SUBTOTAL(9,O6:O27)</f>
        <v>594532</v>
      </c>
      <c r="P30" s="38">
        <f>SUBTOTAL(9,P6:P27)</f>
        <v>594532</v>
      </c>
      <c r="Q30" s="39" t="s">
        <v>20</v>
      </c>
      <c r="R30" s="36"/>
      <c r="S30" s="40"/>
      <c r="T30" s="41"/>
    </row>
    <row r="31" spans="1:20" ht="6.95" customHeight="1"/>
    <row r="33" spans="2:20" hidden="1">
      <c r="B33" s="6" t="s">
        <v>22</v>
      </c>
      <c r="C33" s="6"/>
    </row>
    <row r="34" spans="2:20" hidden="1"/>
    <row r="35" spans="2:20" hidden="1">
      <c r="B35" s="6" t="s">
        <v>23</v>
      </c>
      <c r="C35" s="6"/>
    </row>
    <row r="36" spans="2:20">
      <c r="B36" s="42" t="str">
        <f>"Zużycie energii elektrycznej wg faktur dla powyższych obiektów w okresie "&amp;MID(N5,45,16)&amp;" "&amp;MID(N5,62,16)&amp;" wyniosło "&amp;INT(N30)&amp;" kWh"</f>
        <v>Zużycie energii elektrycznej wg faktur dla powyższych obiektów w okresie od 01.01.2015 r. do 31.12.2015 r. wyniosło 594527 kWh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2:20" ht="6.95" customHeight="1">
      <c r="B37" s="5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8"/>
      <c r="P37" s="5"/>
      <c r="Q37" s="5"/>
    </row>
    <row r="38" spans="2:20">
      <c r="B38" s="42" t="str">
        <f>"Szacowane zapotrzebowanie na energię elektryczną dla powyższych obiektów w okresie "&amp;MID(P5,43,16)&amp;" "&amp;MID(P5,60,16)&amp;" wynosi "&amp;INT(O30+P30)&amp;" kWh"</f>
        <v>Szacowane zapotrzebowanie na energię elektryczną dla powyższych obiektów w okresie od 01.01.2018 r. do 31.12.2018 r. wynosi 1189064 kWh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2:20">
      <c r="B39" s="5"/>
      <c r="C39" s="7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8"/>
      <c r="P39" s="5"/>
      <c r="Q39" s="5"/>
      <c r="R39" s="5"/>
      <c r="S39" s="5"/>
      <c r="T39" s="5"/>
    </row>
    <row r="40" spans="2:20">
      <c r="B40" s="5"/>
      <c r="C40" s="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8"/>
      <c r="P40" s="5"/>
      <c r="Q40" s="5"/>
      <c r="R40" s="5"/>
      <c r="S40" s="5"/>
      <c r="T40" s="5"/>
    </row>
    <row r="41" spans="2:20">
      <c r="B41" s="5"/>
      <c r="C41" s="7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8"/>
      <c r="P41" s="5"/>
      <c r="Q41" s="5"/>
      <c r="R41" s="5"/>
      <c r="S41" s="5"/>
      <c r="T41" s="5"/>
    </row>
    <row r="42" spans="2:20">
      <c r="B42" s="5"/>
      <c r="C42" s="7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8"/>
      <c r="P42" s="5"/>
      <c r="Q42" s="5"/>
      <c r="R42" s="5"/>
      <c r="S42" s="5"/>
      <c r="T42" s="5"/>
    </row>
  </sheetData>
  <autoFilter ref="B5:T27"/>
  <mergeCells count="6">
    <mergeCell ref="B38:T38"/>
    <mergeCell ref="A1:T1"/>
    <mergeCell ref="A2:T2"/>
    <mergeCell ref="A3:T3"/>
    <mergeCell ref="A4:M4"/>
    <mergeCell ref="B36:T36"/>
  </mergeCells>
  <printOptions horizontalCentered="1"/>
  <pageMargins left="0" right="0" top="0.59055118110236227" bottom="0.59055118110236227" header="0.31496062992125984" footer="0.23622047244094491"/>
  <pageSetup paperSize="9" scale="85" orientation="landscape" r:id="rId1"/>
  <headerFoot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Jachimowski</dc:creator>
  <cp:lastModifiedBy>Krzysztof Jachimowski</cp:lastModifiedBy>
  <cp:lastPrinted>2016-07-06T14:13:00Z</cp:lastPrinted>
  <dcterms:created xsi:type="dcterms:W3CDTF">2016-07-04T07:39:55Z</dcterms:created>
  <dcterms:modified xsi:type="dcterms:W3CDTF">2016-07-06T14:17:15Z</dcterms:modified>
</cp:coreProperties>
</file>